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280" tabRatio="429" activeTab="0"/>
  </bookViews>
  <sheets>
    <sheet name="Table 7-3" sheetId="1" r:id="rId1"/>
  </sheets>
  <definedNames>
    <definedName name="_xlnm.Print_Area" localSheetId="0">'Table 7-3'!$A$1:$I$35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<sst xmlns="http://schemas.openxmlformats.org/spreadsheetml/2006/main" count="15" uniqueCount="15">
  <si>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Position (m)</t>
  </si>
  <si>
    <t>ZA</t>
  </si>
  <si>
    <t>HA</t>
  </si>
  <si>
    <t>FAT</t>
  </si>
  <si>
    <t>(x2+z2)</t>
  </si>
  <si>
    <t>(x2+z2)3/2</t>
  </si>
  <si>
    <t>4/3piR3</t>
  </si>
  <si>
    <t>C.11 * k*Z</t>
  </si>
  <si>
    <t>Depth to sphere center (m)</t>
  </si>
  <si>
    <t>Sphere radius (m)</t>
  </si>
  <si>
    <t>Susceptibility (cgs emu)</t>
  </si>
  <si>
    <t>Horizontal increment (m)</t>
  </si>
  <si>
    <t>Earth's field  (FE) (nT)</t>
  </si>
  <si>
    <t>Earth's field inclination (˚)</t>
  </si>
  <si>
    <t xml:space="preserve">           (All anomaly values are in nT.)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</si>
</sst>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0.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sz val="8"/>
      <color indexed="8"/>
      <name val="Verdana"/>
      <family val="0"/>
    </font>
    <font>
      <sz val="4.25"/>
      <color indexed="8"/>
      <name val="Verdana"/>
      <family val="0"/>
    </font>
    <font>
      <b/>
      <sz val="4.75"/>
      <color indexed="8"/>
      <name val="Verdana"/>
      <family val="0"/>
    </font>
    <font>
      <sz val="3.9"/>
      <color indexed="8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2075"/>
          <c:w val="0.71775"/>
          <c:h val="0.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 7-3'!$C$2</c:f>
              <c:strCache>
                <c:ptCount val="1"/>
                <c:pt idx="0">
                  <c:v>ZA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7-3'!$C$3:$C$34</c:f>
              <c:numCache/>
            </c:numRef>
          </c:yVal>
          <c:smooth val="1"/>
        </c:ser>
        <c:ser>
          <c:idx val="1"/>
          <c:order val="1"/>
          <c:tx>
            <c:strRef>
              <c:f>'Table 7-3'!$D$2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7-3'!$D$3:$D$34</c:f>
              <c:numCache/>
            </c:numRef>
          </c:yVal>
          <c:smooth val="1"/>
        </c:ser>
        <c:ser>
          <c:idx val="2"/>
          <c:order val="2"/>
          <c:tx>
            <c:strRef>
              <c:f>'Table 7-3'!$E$2</c:f>
              <c:strCache>
                <c:ptCount val="1"/>
                <c:pt idx="0">
                  <c:v>FAT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 7-3'!$B$3:$B$34</c:f>
              <c:numCache/>
            </c:numRef>
          </c:xVal>
          <c:yVal>
            <c:numRef>
              <c:f>'Table 7-3'!$E$3:$E$34</c:f>
              <c:numCache/>
            </c:numRef>
          </c:yVal>
          <c:smooth val="1"/>
        </c:ser>
        <c:axId val="64780002"/>
        <c:axId val="46149107"/>
      </c:scatterChart>
      <c:val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Position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max"/>
        <c:crossBetween val="midCat"/>
        <c:dispUnits/>
      </c:val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Magnetic Field Intensity (nT)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6478000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4675"/>
          <c:w val="0.165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161925</xdr:rowOff>
    </xdr:from>
    <xdr:to>
      <xdr:col>7</xdr:col>
      <xdr:colOff>542925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124200" y="2133600"/>
        <a:ext cx="24479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150" zoomScaleNormal="150" workbookViewId="0" topLeftCell="A1">
      <selection activeCell="D5" sqref="D5"/>
    </sheetView>
  </sheetViews>
  <sheetFormatPr defaultColWidth="11.00390625" defaultRowHeight="12.75"/>
  <cols>
    <col min="1" max="1" width="2.25390625" style="0" customWidth="1"/>
    <col min="2" max="2" width="10.875" style="0" customWidth="1"/>
    <col min="3" max="3" width="8.00390625" style="0" customWidth="1"/>
    <col min="4" max="5" width="7.75390625" style="0" customWidth="1"/>
    <col min="6" max="6" width="4.125" style="0" customWidth="1"/>
    <col min="7" max="7" width="25.25390625" style="0" customWidth="1"/>
    <col min="8" max="8" width="7.375" style="0" customWidth="1"/>
    <col min="9" max="9" width="2.25390625" style="0" customWidth="1"/>
    <col min="10" max="10" width="12.125" style="0" customWidth="1"/>
    <col min="11" max="11" width="11.375" style="0" customWidth="1"/>
    <col min="12" max="12" width="9.75390625" style="0" customWidth="1"/>
    <col min="15" max="15" width="13.375" style="0" customWidth="1"/>
  </cols>
  <sheetData>
    <row r="1" spans="1:22" ht="13.5">
      <c r="A1" s="6"/>
      <c r="B1" s="7"/>
      <c r="C1" s="7"/>
      <c r="D1" s="7"/>
      <c r="E1" s="7"/>
      <c r="F1" s="7"/>
      <c r="G1" s="7"/>
      <c r="H1" s="7"/>
      <c r="I1" s="8"/>
      <c r="J1" s="1"/>
      <c r="K1" s="1"/>
      <c r="L1" s="1"/>
      <c r="M1" s="1"/>
      <c r="N1" s="4"/>
      <c r="O1" s="5"/>
      <c r="P1" s="1"/>
      <c r="Q1" s="1"/>
      <c r="R1" s="1"/>
      <c r="S1" s="1"/>
      <c r="T1" s="1"/>
      <c r="U1" s="1"/>
      <c r="V1" s="1"/>
    </row>
    <row r="2" spans="1:22" ht="15.75" customHeight="1">
      <c r="A2" s="9"/>
      <c r="B2" s="10" t="s">
        <v>0</v>
      </c>
      <c r="C2" s="11" t="s">
        <v>1</v>
      </c>
      <c r="D2" s="11" t="s">
        <v>2</v>
      </c>
      <c r="E2" s="12" t="s">
        <v>3</v>
      </c>
      <c r="F2" s="29"/>
      <c r="G2" s="29"/>
      <c r="H2" s="29"/>
      <c r="I2" s="13"/>
      <c r="J2" s="2" t="s">
        <v>4</v>
      </c>
      <c r="K2" s="2" t="s">
        <v>5</v>
      </c>
      <c r="L2" s="5" t="s">
        <v>6</v>
      </c>
      <c r="M2" s="4" t="s">
        <v>7</v>
      </c>
      <c r="N2" s="2"/>
      <c r="O2" s="2"/>
      <c r="P2" s="1"/>
      <c r="Q2" s="1"/>
      <c r="R2" s="1"/>
      <c r="S2" s="1"/>
      <c r="T2" s="1"/>
      <c r="U2" s="1"/>
      <c r="V2" s="1"/>
    </row>
    <row r="3" spans="1:22" ht="4.5" customHeight="1">
      <c r="A3" s="9"/>
      <c r="B3" s="10"/>
      <c r="C3" s="11"/>
      <c r="D3" s="11"/>
      <c r="E3" s="12"/>
      <c r="F3" s="29"/>
      <c r="G3" s="29"/>
      <c r="H3" s="29"/>
      <c r="I3" s="14"/>
      <c r="J3" s="5"/>
      <c r="L3" s="5"/>
      <c r="M3" s="2"/>
      <c r="R3" s="1"/>
      <c r="S3" s="1"/>
      <c r="T3" s="1"/>
      <c r="U3" s="1"/>
      <c r="V3" s="1"/>
    </row>
    <row r="4" spans="1:22" ht="13.5">
      <c r="A4" s="9"/>
      <c r="B4" s="15">
        <f>-15*H7</f>
        <v>-15</v>
      </c>
      <c r="C4" s="29">
        <f>($M$4*SIN($H$10*0.017453292)/K4)*(((3*$H$4*$H$4)/J4)-(((3*$H$4*B4)/J4)*(1/TAN($H$10*0.017453292)))-1)</f>
        <v>-0.0017976786264617699</v>
      </c>
      <c r="D4" s="29">
        <f>($M$4*COS($H$10*0.017453292)/K4)*((((3*B4*B4)/J4)-1)-(((3*$H$4*B4)/J4)*TAN($H$10*0.017453292)))</f>
        <v>0.005338767700393925</v>
      </c>
      <c r="E4" s="14">
        <f>(C4*SIN($H$10*0.017453292))+(D4*COS($H$10*0.017453292))</f>
        <v>0.002054592142854976</v>
      </c>
      <c r="F4" s="29"/>
      <c r="G4" s="16" t="s">
        <v>8</v>
      </c>
      <c r="H4" s="17">
        <v>1.75</v>
      </c>
      <c r="I4" s="13"/>
      <c r="J4" s="2">
        <f>(B4*B4)+($H$4*$H$4)</f>
        <v>228.0625</v>
      </c>
      <c r="K4">
        <f>SQRT((J4)*(J4)*(J4))</f>
        <v>3444.1401934472906</v>
      </c>
      <c r="L4" s="5">
        <f>(4/3)*(3.141592654)*(H5*H5*H5)</f>
        <v>0.2680825731413334</v>
      </c>
      <c r="M4" s="2">
        <f>H9*H6*L4</f>
        <v>12.063715791360002</v>
      </c>
      <c r="N4" s="3"/>
      <c r="O4" s="5"/>
      <c r="P4" s="1"/>
      <c r="R4" s="1"/>
      <c r="S4" s="1"/>
      <c r="T4" s="1"/>
      <c r="U4" s="1"/>
      <c r="V4" s="1"/>
    </row>
    <row r="5" spans="1:16" ht="13.5">
      <c r="A5" s="9"/>
      <c r="B5" s="15">
        <f aca="true" t="shared" si="0" ref="B5:B34">B4+(1*$H$7)</f>
        <v>-14</v>
      </c>
      <c r="C5" s="29">
        <f aca="true" t="shared" si="1" ref="C5:C34">($M$4*SIN($H$10*0.017453292)/K5)*(((3*$H$4*$H$4)/J5)-(((3*$H$4*B5)/J5)*(1/TAN($H$10*0.017453292)))-1)</f>
        <v>-0.0021191096096292274</v>
      </c>
      <c r="D5" s="29">
        <f aca="true" t="shared" si="2" ref="D5:D34">($M$4*COS($H$10*0.017453292)/K5)*((((3*B5*B5)/J5)-1)-(((3*$H$4*B5)/J5)*TAN($H$10*0.017453292)))</f>
        <v>0.00660946764439616</v>
      </c>
      <c r="E5" s="14">
        <f aca="true" t="shared" si="3" ref="E5:E34">(C5*SIN($H$10*0.017453292))+(D5*COS($H$10*0.017453292))</f>
        <v>0.0026251519346645828</v>
      </c>
      <c r="F5" s="29"/>
      <c r="G5" s="18" t="s">
        <v>9</v>
      </c>
      <c r="H5" s="19">
        <v>0.4</v>
      </c>
      <c r="I5" s="13"/>
      <c r="J5" s="2">
        <f aca="true" t="shared" si="4" ref="J5:J34">(B5*B5)+($H$4*$H$4)</f>
        <v>199.0625</v>
      </c>
      <c r="K5">
        <f aca="true" t="shared" si="5" ref="K5:K34">SQRT((J5)*(J5)*(J5))</f>
        <v>2808.56307028619</v>
      </c>
      <c r="L5" s="2"/>
      <c r="M5" s="2"/>
      <c r="N5" s="3"/>
      <c r="O5" s="5"/>
      <c r="P5" s="1"/>
    </row>
    <row r="6" spans="1:15" ht="13.5">
      <c r="A6" s="9"/>
      <c r="B6" s="15">
        <f t="shared" si="0"/>
        <v>-13</v>
      </c>
      <c r="C6" s="29">
        <f t="shared" si="1"/>
        <v>-0.0025131008353785475</v>
      </c>
      <c r="D6" s="29">
        <f t="shared" si="2"/>
        <v>0.008312143446711075</v>
      </c>
      <c r="E6" s="14">
        <f t="shared" si="3"/>
        <v>0.003417796095075409</v>
      </c>
      <c r="F6" s="29"/>
      <c r="G6" s="18" t="s">
        <v>10</v>
      </c>
      <c r="H6" s="19">
        <v>0.001</v>
      </c>
      <c r="I6" s="13"/>
      <c r="J6" s="2">
        <f t="shared" si="4"/>
        <v>172.0625</v>
      </c>
      <c r="K6">
        <f t="shared" si="5"/>
        <v>2256.98848376972</v>
      </c>
      <c r="L6" s="2"/>
      <c r="M6" s="2"/>
      <c r="N6" s="3"/>
      <c r="O6" s="5"/>
    </row>
    <row r="7" spans="1:15" ht="13.5">
      <c r="A7" s="9"/>
      <c r="B7" s="15">
        <f t="shared" si="0"/>
        <v>-12</v>
      </c>
      <c r="C7" s="29">
        <f t="shared" si="1"/>
        <v>-0.00299542878094914</v>
      </c>
      <c r="D7" s="29">
        <f t="shared" si="2"/>
        <v>0.01064432013187629</v>
      </c>
      <c r="E7" s="14">
        <f t="shared" si="3"/>
        <v>0.004547405783939365</v>
      </c>
      <c r="F7" s="29"/>
      <c r="G7" s="20" t="s">
        <v>11</v>
      </c>
      <c r="H7" s="21">
        <v>1</v>
      </c>
      <c r="I7" s="13"/>
      <c r="J7" s="2">
        <f t="shared" si="4"/>
        <v>147.0625</v>
      </c>
      <c r="K7">
        <f t="shared" si="5"/>
        <v>1783.417060140558</v>
      </c>
      <c r="L7" s="2"/>
      <c r="M7" s="2"/>
      <c r="N7" s="3"/>
      <c r="O7" s="5"/>
    </row>
    <row r="8" spans="1:15" ht="13.5">
      <c r="A8" s="9"/>
      <c r="B8" s="15">
        <f t="shared" si="0"/>
        <v>-11</v>
      </c>
      <c r="C8" s="29">
        <f t="shared" si="1"/>
        <v>-0.0035802466508704717</v>
      </c>
      <c r="D8" s="29">
        <f t="shared" si="2"/>
        <v>0.013920705521425275</v>
      </c>
      <c r="E8" s="14">
        <f t="shared" si="3"/>
        <v>0.006205429312431396</v>
      </c>
      <c r="F8" s="29"/>
      <c r="G8" s="29"/>
      <c r="H8" s="30"/>
      <c r="I8" s="13"/>
      <c r="J8" s="2">
        <f t="shared" si="4"/>
        <v>124.0625</v>
      </c>
      <c r="K8">
        <f t="shared" si="5"/>
        <v>1381.8496493356795</v>
      </c>
      <c r="L8" s="2"/>
      <c r="M8" s="2"/>
      <c r="N8" s="3"/>
      <c r="O8" s="5"/>
    </row>
    <row r="9" spans="1:15" ht="13.5">
      <c r="A9" s="9"/>
      <c r="B9" s="15">
        <f t="shared" si="0"/>
        <v>-10</v>
      </c>
      <c r="C9" s="29">
        <f t="shared" si="1"/>
        <v>-0.0042697933535803916</v>
      </c>
      <c r="D9" s="29">
        <f t="shared" si="2"/>
        <v>0.018661301046280287</v>
      </c>
      <c r="E9" s="14">
        <f t="shared" si="3"/>
        <v>0.008724402064393367</v>
      </c>
      <c r="F9" s="29"/>
      <c r="G9" s="22" t="s">
        <v>12</v>
      </c>
      <c r="H9" s="17">
        <v>45000</v>
      </c>
      <c r="I9" s="13"/>
      <c r="J9" s="2">
        <f t="shared" si="4"/>
        <v>103.0625</v>
      </c>
      <c r="K9">
        <f t="shared" si="5"/>
        <v>1046.2874341094757</v>
      </c>
      <c r="L9" s="2"/>
      <c r="M9" s="2"/>
      <c r="N9" s="3"/>
      <c r="O9" s="5"/>
    </row>
    <row r="10" spans="1:15" ht="13.5">
      <c r="A10" s="9"/>
      <c r="B10" s="15">
        <f t="shared" si="0"/>
        <v>-9</v>
      </c>
      <c r="C10" s="29">
        <f t="shared" si="1"/>
        <v>-0.005024717164069902</v>
      </c>
      <c r="D10" s="29">
        <f t="shared" si="2"/>
        <v>0.025762125048631318</v>
      </c>
      <c r="E10" s="14">
        <f t="shared" si="3"/>
        <v>0.012710418715693759</v>
      </c>
      <c r="F10" s="29"/>
      <c r="G10" s="20" t="s">
        <v>13</v>
      </c>
      <c r="H10" s="21">
        <v>50</v>
      </c>
      <c r="I10" s="13"/>
      <c r="J10" s="2">
        <f t="shared" si="4"/>
        <v>84.0625</v>
      </c>
      <c r="K10">
        <f t="shared" si="5"/>
        <v>770.7321095031273</v>
      </c>
      <c r="L10" s="2"/>
      <c r="M10" s="2"/>
      <c r="N10" s="3"/>
      <c r="O10" s="5"/>
    </row>
    <row r="11" spans="1:15" ht="13.5">
      <c r="A11" s="9"/>
      <c r="B11" s="15">
        <f t="shared" si="0"/>
        <v>-8</v>
      </c>
      <c r="C11" s="29">
        <f t="shared" si="1"/>
        <v>-0.005679031180410184</v>
      </c>
      <c r="D11" s="29">
        <f t="shared" si="2"/>
        <v>0.03684387837065293</v>
      </c>
      <c r="E11" s="14">
        <f t="shared" si="3"/>
        <v>0.019332399060046513</v>
      </c>
      <c r="F11" s="29"/>
      <c r="G11" s="27"/>
      <c r="H11" s="28"/>
      <c r="I11" s="13"/>
      <c r="J11" s="2">
        <f t="shared" si="4"/>
        <v>67.0625</v>
      </c>
      <c r="K11">
        <f t="shared" si="5"/>
        <v>549.1861914691507</v>
      </c>
      <c r="L11" s="2"/>
      <c r="M11" s="2"/>
      <c r="N11" s="3"/>
      <c r="O11" s="5"/>
    </row>
    <row r="12" spans="1:15" ht="13.5">
      <c r="A12" s="9"/>
      <c r="B12" s="15">
        <f t="shared" si="0"/>
        <v>-7</v>
      </c>
      <c r="C12" s="29">
        <f t="shared" si="1"/>
        <v>-0.0056882671165794756</v>
      </c>
      <c r="D12" s="29">
        <f t="shared" si="2"/>
        <v>0.055007303099824295</v>
      </c>
      <c r="E12" s="14">
        <f t="shared" si="3"/>
        <v>0.031000548649731112</v>
      </c>
      <c r="F12" s="29"/>
      <c r="G12" s="31" t="s">
        <v>14</v>
      </c>
      <c r="H12" s="28"/>
      <c r="I12" s="13"/>
      <c r="J12" s="2">
        <f t="shared" si="4"/>
        <v>52.0625</v>
      </c>
      <c r="K12">
        <f t="shared" si="5"/>
        <v>375.65357660900906</v>
      </c>
      <c r="L12" s="2"/>
      <c r="M12" s="2"/>
      <c r="N12" s="3"/>
      <c r="O12" s="5"/>
    </row>
    <row r="13" spans="1:15" ht="13.5">
      <c r="A13" s="9"/>
      <c r="B13" s="15">
        <f t="shared" si="0"/>
        <v>-6</v>
      </c>
      <c r="C13" s="29">
        <f t="shared" si="1"/>
        <v>-0.0033367020309188534</v>
      </c>
      <c r="D13" s="29">
        <f t="shared" si="2"/>
        <v>0.08657795624577959</v>
      </c>
      <c r="E13" s="14">
        <f t="shared" si="3"/>
        <v>0.0530951772775983</v>
      </c>
      <c r="F13" s="29"/>
      <c r="G13" s="29"/>
      <c r="H13" s="29"/>
      <c r="I13" s="14"/>
      <c r="J13" s="2">
        <f t="shared" si="4"/>
        <v>39.0625</v>
      </c>
      <c r="K13">
        <f t="shared" si="5"/>
        <v>244.140625</v>
      </c>
      <c r="L13" s="2"/>
      <c r="M13" s="2"/>
      <c r="N13" s="3"/>
      <c r="O13" s="5"/>
    </row>
    <row r="14" spans="1:15" ht="13.5">
      <c r="A14" s="9"/>
      <c r="B14" s="15">
        <f t="shared" si="0"/>
        <v>-5</v>
      </c>
      <c r="C14" s="29">
        <f t="shared" si="1"/>
        <v>0.006981006940378874</v>
      </c>
      <c r="D14" s="29">
        <f t="shared" si="2"/>
        <v>0.14539726680316117</v>
      </c>
      <c r="E14" s="14">
        <f t="shared" si="3"/>
        <v>0.0988073259363392</v>
      </c>
      <c r="F14" s="29"/>
      <c r="G14" s="29"/>
      <c r="H14" s="29"/>
      <c r="I14" s="14"/>
      <c r="J14" s="2">
        <f t="shared" si="4"/>
        <v>28.0625</v>
      </c>
      <c r="K14">
        <f t="shared" si="5"/>
        <v>148.65842851698866</v>
      </c>
      <c r="L14" s="2"/>
      <c r="M14" s="2"/>
      <c r="N14" s="3"/>
      <c r="O14" s="5"/>
    </row>
    <row r="15" spans="1:15" ht="13.5">
      <c r="A15" s="9"/>
      <c r="B15" s="15">
        <f t="shared" si="0"/>
        <v>-4</v>
      </c>
      <c r="C15" s="29">
        <f t="shared" si="1"/>
        <v>0.04511990012964171</v>
      </c>
      <c r="D15" s="29">
        <f t="shared" si="2"/>
        <v>0.26375804049885254</v>
      </c>
      <c r="E15" s="14">
        <f t="shared" si="3"/>
        <v>0.20410425365501206</v>
      </c>
      <c r="F15" s="29"/>
      <c r="G15" s="29"/>
      <c r="H15" s="29"/>
      <c r="I15" s="14"/>
      <c r="J15" s="2">
        <f t="shared" si="4"/>
        <v>19.0625</v>
      </c>
      <c r="K15">
        <f t="shared" si="5"/>
        <v>83.22806257741811</v>
      </c>
      <c r="L15" s="2"/>
      <c r="M15" s="2"/>
      <c r="N15" s="3"/>
      <c r="O15" s="5"/>
    </row>
    <row r="16" spans="1:15" ht="13.5">
      <c r="A16" s="9"/>
      <c r="B16" s="15">
        <f t="shared" si="0"/>
        <v>-3</v>
      </c>
      <c r="C16" s="29">
        <f t="shared" si="1"/>
        <v>0.18910225693895305</v>
      </c>
      <c r="D16" s="29">
        <f t="shared" si="2"/>
        <v>0.5172295826737385</v>
      </c>
      <c r="E16" s="14">
        <f t="shared" si="3"/>
        <v>0.47732950735595675</v>
      </c>
      <c r="F16" s="29"/>
      <c r="G16" s="29"/>
      <c r="H16" s="29"/>
      <c r="I16" s="14"/>
      <c r="J16" s="2">
        <f t="shared" si="4"/>
        <v>12.0625</v>
      </c>
      <c r="K16">
        <f t="shared" si="5"/>
        <v>41.89440140568457</v>
      </c>
      <c r="L16" s="2"/>
      <c r="M16" s="2"/>
      <c r="N16" s="3"/>
      <c r="O16" s="5"/>
    </row>
    <row r="17" spans="1:15" ht="13.5">
      <c r="A17" s="9"/>
      <c r="B17" s="15">
        <f t="shared" si="0"/>
        <v>-2</v>
      </c>
      <c r="C17" s="29">
        <f t="shared" si="1"/>
        <v>0.7623938730105433</v>
      </c>
      <c r="D17" s="29">
        <f t="shared" si="2"/>
        <v>1.020870337946905</v>
      </c>
      <c r="E17" s="14">
        <f t="shared" si="3"/>
        <v>1.2402304018069774</v>
      </c>
      <c r="F17" s="29"/>
      <c r="G17" s="29"/>
      <c r="H17" s="29"/>
      <c r="I17" s="14"/>
      <c r="J17" s="2">
        <f t="shared" si="4"/>
        <v>7.0625</v>
      </c>
      <c r="K17">
        <f t="shared" si="5"/>
        <v>18.768851200609614</v>
      </c>
      <c r="L17" s="2"/>
      <c r="M17" s="2"/>
      <c r="N17" s="3"/>
      <c r="O17" s="5"/>
    </row>
    <row r="18" spans="1:15" ht="13.5">
      <c r="A18" s="9"/>
      <c r="B18" s="15">
        <f t="shared" si="0"/>
        <v>-1</v>
      </c>
      <c r="C18" s="29">
        <f t="shared" si="1"/>
        <v>2.647628053848948</v>
      </c>
      <c r="D18" s="29">
        <f t="shared" si="2"/>
        <v>1.2108332671225697</v>
      </c>
      <c r="E18" s="14">
        <f t="shared" si="3"/>
        <v>2.806509359469684</v>
      </c>
      <c r="F18" s="29"/>
      <c r="G18" s="29"/>
      <c r="H18" s="29"/>
      <c r="I18" s="14"/>
      <c r="J18" s="2">
        <f t="shared" si="4"/>
        <v>4.0625</v>
      </c>
      <c r="K18">
        <f t="shared" si="5"/>
        <v>8.188230525615715</v>
      </c>
      <c r="L18" s="2"/>
      <c r="M18" s="2"/>
      <c r="N18" s="3"/>
      <c r="O18" s="5"/>
    </row>
    <row r="19" spans="1:15" ht="13.5">
      <c r="A19" s="9"/>
      <c r="B19" s="15">
        <f t="shared" si="0"/>
        <v>0</v>
      </c>
      <c r="C19" s="29">
        <f t="shared" si="1"/>
        <v>3.4486641609312247</v>
      </c>
      <c r="D19" s="29">
        <f t="shared" si="2"/>
        <v>-1.4468864891362807</v>
      </c>
      <c r="E19" s="14">
        <f t="shared" si="3"/>
        <v>1.7117892223811189</v>
      </c>
      <c r="F19" s="29"/>
      <c r="G19" s="29"/>
      <c r="H19" s="29"/>
      <c r="I19" s="14"/>
      <c r="J19" s="2">
        <f t="shared" si="4"/>
        <v>3.0625</v>
      </c>
      <c r="K19">
        <f t="shared" si="5"/>
        <v>5.359375</v>
      </c>
      <c r="L19" s="2"/>
      <c r="M19" s="2"/>
      <c r="N19" s="3"/>
      <c r="O19" s="5"/>
    </row>
    <row r="20" spans="1:15" ht="13.5">
      <c r="A20" s="9"/>
      <c r="B20" s="15">
        <f t="shared" si="0"/>
        <v>1</v>
      </c>
      <c r="C20" s="29">
        <f t="shared" si="1"/>
        <v>0.19994899964352345</v>
      </c>
      <c r="D20" s="29">
        <f t="shared" si="2"/>
        <v>-1.706196885235572</v>
      </c>
      <c r="E20" s="14">
        <f t="shared" si="3"/>
        <v>-0.9435524347512341</v>
      </c>
      <c r="F20" s="29"/>
      <c r="G20" s="29"/>
      <c r="H20" s="29"/>
      <c r="I20" s="14"/>
      <c r="J20" s="2">
        <f t="shared" si="4"/>
        <v>4.0625</v>
      </c>
      <c r="K20">
        <f t="shared" si="5"/>
        <v>8.188230525615715</v>
      </c>
      <c r="L20" s="2"/>
      <c r="M20" s="2"/>
      <c r="N20" s="3"/>
      <c r="O20" s="5"/>
    </row>
    <row r="21" spans="1:15" ht="13.5">
      <c r="A21" s="9"/>
      <c r="B21" s="15">
        <f t="shared" si="0"/>
        <v>2</v>
      </c>
      <c r="C21" s="29">
        <f t="shared" si="1"/>
        <v>-0.46609647873954274</v>
      </c>
      <c r="D21" s="29">
        <f t="shared" si="2"/>
        <v>-0.4431873749215674</v>
      </c>
      <c r="E21" s="14">
        <f t="shared" si="3"/>
        <v>-0.6419259719021275</v>
      </c>
      <c r="F21" s="29"/>
      <c r="G21" s="29"/>
      <c r="H21" s="29"/>
      <c r="I21" s="14"/>
      <c r="J21" s="2">
        <f t="shared" si="4"/>
        <v>7.0625</v>
      </c>
      <c r="K21">
        <f t="shared" si="5"/>
        <v>18.768851200609614</v>
      </c>
      <c r="L21" s="2"/>
      <c r="M21" s="2"/>
      <c r="N21" s="3"/>
      <c r="O21" s="5"/>
    </row>
    <row r="22" spans="1:15" ht="13.5">
      <c r="A22" s="9"/>
      <c r="B22" s="15">
        <f t="shared" si="0"/>
        <v>3</v>
      </c>
      <c r="C22" s="29">
        <f t="shared" si="1"/>
        <v>-0.29425233102328086</v>
      </c>
      <c r="D22" s="29">
        <f t="shared" si="2"/>
        <v>-0.058809953614318254</v>
      </c>
      <c r="E22" s="14">
        <f t="shared" si="3"/>
        <v>-0.2632126688187641</v>
      </c>
      <c r="F22" s="29"/>
      <c r="G22" s="29"/>
      <c r="H22" s="29"/>
      <c r="I22" s="14"/>
      <c r="J22" s="2">
        <f t="shared" si="4"/>
        <v>12.0625</v>
      </c>
      <c r="K22">
        <f t="shared" si="5"/>
        <v>41.89440140568457</v>
      </c>
      <c r="L22" s="2"/>
      <c r="M22" s="2"/>
      <c r="N22" s="3"/>
      <c r="O22" s="5"/>
    </row>
    <row r="23" spans="1:15" ht="13.5">
      <c r="A23" s="9"/>
      <c r="B23" s="15">
        <f t="shared" si="0"/>
        <v>4</v>
      </c>
      <c r="C23" s="29">
        <f t="shared" si="1"/>
        <v>-0.16016086417069816</v>
      </c>
      <c r="D23" s="29">
        <f t="shared" si="2"/>
        <v>0.01911396506977049</v>
      </c>
      <c r="E23" s="14">
        <f t="shared" si="3"/>
        <v>-0.11040411702721961</v>
      </c>
      <c r="F23" s="29"/>
      <c r="G23" s="29"/>
      <c r="H23" s="29"/>
      <c r="I23" s="14"/>
      <c r="J23" s="2">
        <f t="shared" si="4"/>
        <v>19.0625</v>
      </c>
      <c r="K23">
        <f t="shared" si="5"/>
        <v>83.22806257741811</v>
      </c>
      <c r="L23" s="2"/>
      <c r="M23" s="2"/>
      <c r="N23" s="3"/>
      <c r="O23" s="5"/>
    </row>
    <row r="24" spans="1:15" ht="13.5">
      <c r="A24" s="9"/>
      <c r="B24" s="15">
        <f t="shared" si="0"/>
        <v>5</v>
      </c>
      <c r="C24" s="29">
        <f t="shared" si="1"/>
        <v>-0.09060600376688843</v>
      </c>
      <c r="D24" s="29">
        <f t="shared" si="2"/>
        <v>0.029097602342452504</v>
      </c>
      <c r="E24" s="14">
        <f t="shared" si="3"/>
        <v>-0.05070464534796358</v>
      </c>
      <c r="F24" s="29"/>
      <c r="G24" s="29"/>
      <c r="H24" s="29"/>
      <c r="I24" s="14"/>
      <c r="J24" s="2">
        <f t="shared" si="4"/>
        <v>28.0625</v>
      </c>
      <c r="K24">
        <f t="shared" si="5"/>
        <v>148.65842851698866</v>
      </c>
      <c r="L24" s="2"/>
      <c r="M24" s="2"/>
      <c r="N24" s="3"/>
      <c r="O24" s="5"/>
    </row>
    <row r="25" spans="1:15" ht="13.5">
      <c r="A25" s="9"/>
      <c r="B25" s="15">
        <f t="shared" si="0"/>
        <v>6</v>
      </c>
      <c r="C25" s="29">
        <f t="shared" si="1"/>
        <v>-0.054562539834432114</v>
      </c>
      <c r="D25" s="29">
        <f t="shared" si="2"/>
        <v>0.025529383232940912</v>
      </c>
      <c r="E25" s="14">
        <f t="shared" si="3"/>
        <v>-0.025387357797357832</v>
      </c>
      <c r="F25" s="29"/>
      <c r="G25" s="29"/>
      <c r="H25" s="29"/>
      <c r="I25" s="14"/>
      <c r="J25" s="2">
        <f t="shared" si="4"/>
        <v>39.0625</v>
      </c>
      <c r="K25">
        <f t="shared" si="5"/>
        <v>244.140625</v>
      </c>
      <c r="L25" s="2"/>
      <c r="M25" s="2"/>
      <c r="N25" s="3"/>
      <c r="O25" s="5"/>
    </row>
    <row r="26" spans="1:15" ht="13.5">
      <c r="A26" s="9"/>
      <c r="B26" s="15">
        <f t="shared" si="0"/>
        <v>7</v>
      </c>
      <c r="C26" s="29">
        <f t="shared" si="1"/>
        <v>-0.03483053859056922</v>
      </c>
      <c r="D26" s="29">
        <f t="shared" si="2"/>
        <v>0.020276898207982553</v>
      </c>
      <c r="E26" s="14">
        <f t="shared" si="3"/>
        <v>-0.01364800062132506</v>
      </c>
      <c r="F26" s="29"/>
      <c r="G26" s="29"/>
      <c r="H26" s="29"/>
      <c r="I26" s="14"/>
      <c r="J26" s="2">
        <f t="shared" si="4"/>
        <v>52.0625</v>
      </c>
      <c r="K26">
        <f t="shared" si="5"/>
        <v>375.65357660900906</v>
      </c>
      <c r="L26" s="2"/>
      <c r="M26" s="2"/>
      <c r="N26" s="3"/>
      <c r="O26" s="5"/>
    </row>
    <row r="27" spans="1:15" ht="13.5">
      <c r="A27" s="9"/>
      <c r="B27" s="15">
        <f t="shared" si="0"/>
        <v>8</v>
      </c>
      <c r="C27" s="29">
        <f t="shared" si="1"/>
        <v>-0.02336498737962742</v>
      </c>
      <c r="D27" s="29">
        <f t="shared" si="2"/>
        <v>0.01576657764457812</v>
      </c>
      <c r="E27" s="14">
        <f t="shared" si="3"/>
        <v>-0.0077640572841776445</v>
      </c>
      <c r="F27" s="29"/>
      <c r="G27" s="29"/>
      <c r="H27" s="29"/>
      <c r="I27" s="14"/>
      <c r="J27" s="2">
        <f t="shared" si="4"/>
        <v>67.0625</v>
      </c>
      <c r="K27">
        <f t="shared" si="5"/>
        <v>549.1861914691507</v>
      </c>
      <c r="L27" s="2"/>
      <c r="M27" s="2"/>
      <c r="N27" s="3"/>
      <c r="O27" s="5"/>
    </row>
    <row r="28" spans="1:15" ht="13.5">
      <c r="A28" s="9"/>
      <c r="B28" s="15">
        <f t="shared" si="0"/>
        <v>9</v>
      </c>
      <c r="C28" s="29">
        <f t="shared" si="1"/>
        <v>-0.016335031151969985</v>
      </c>
      <c r="D28" s="29">
        <f t="shared" si="2"/>
        <v>0.012283018431831525</v>
      </c>
      <c r="E28" s="14">
        <f t="shared" si="3"/>
        <v>-0.004617987267024122</v>
      </c>
      <c r="F28" s="29"/>
      <c r="G28" s="29"/>
      <c r="H28" s="29"/>
      <c r="I28" s="14"/>
      <c r="J28" s="2">
        <f t="shared" si="4"/>
        <v>84.0625</v>
      </c>
      <c r="K28">
        <f t="shared" si="5"/>
        <v>770.7321095031273</v>
      </c>
      <c r="L28" s="2"/>
      <c r="M28" s="2"/>
      <c r="N28" s="3"/>
      <c r="O28" s="5"/>
    </row>
    <row r="29" spans="1:15" ht="13.5">
      <c r="A29" s="9"/>
      <c r="B29" s="15">
        <f t="shared" si="0"/>
        <v>10</v>
      </c>
      <c r="C29" s="29">
        <f t="shared" si="1"/>
        <v>-0.011820476114356292</v>
      </c>
      <c r="D29" s="29">
        <f t="shared" si="2"/>
        <v>0.00966274821467788</v>
      </c>
      <c r="E29" s="14">
        <f t="shared" si="3"/>
        <v>-0.002843914824546198</v>
      </c>
      <c r="F29" s="29"/>
      <c r="G29" s="29"/>
      <c r="H29" s="29"/>
      <c r="I29" s="14"/>
      <c r="J29" s="2">
        <f t="shared" si="4"/>
        <v>103.0625</v>
      </c>
      <c r="K29">
        <f t="shared" si="5"/>
        <v>1046.2874341094757</v>
      </c>
      <c r="L29" s="2"/>
      <c r="M29" s="2"/>
      <c r="N29" s="3"/>
      <c r="O29" s="5"/>
    </row>
    <row r="30" spans="1:15" ht="13.5">
      <c r="A30" s="9"/>
      <c r="B30" s="15">
        <f t="shared" si="0"/>
        <v>11</v>
      </c>
      <c r="C30" s="29">
        <f t="shared" si="1"/>
        <v>-0.008804560635708702</v>
      </c>
      <c r="D30" s="29">
        <f t="shared" si="2"/>
        <v>0.007694610889869696</v>
      </c>
      <c r="E30" s="14">
        <f t="shared" si="3"/>
        <v>-0.0017986839073533597</v>
      </c>
      <c r="F30" s="29"/>
      <c r="G30" s="29"/>
      <c r="H30" s="29"/>
      <c r="I30" s="14"/>
      <c r="J30" s="2">
        <f t="shared" si="4"/>
        <v>124.0625</v>
      </c>
      <c r="K30">
        <f t="shared" si="5"/>
        <v>1381.8496493356795</v>
      </c>
      <c r="L30" s="2"/>
      <c r="M30" s="2"/>
      <c r="N30" s="3"/>
      <c r="O30" s="5"/>
    </row>
    <row r="31" spans="1:15" ht="13.5">
      <c r="A31" s="9"/>
      <c r="B31" s="15">
        <f t="shared" si="0"/>
        <v>12</v>
      </c>
      <c r="C31" s="29">
        <f t="shared" si="1"/>
        <v>-0.006720754846726974</v>
      </c>
      <c r="D31" s="29">
        <f t="shared" si="2"/>
        <v>0.006204649643799445</v>
      </c>
      <c r="E31" s="14">
        <f t="shared" si="3"/>
        <v>-0.0011601247545461385</v>
      </c>
      <c r="F31" s="29"/>
      <c r="G31" s="29"/>
      <c r="H31" s="29"/>
      <c r="I31" s="14"/>
      <c r="J31" s="2">
        <f t="shared" si="4"/>
        <v>147.0625</v>
      </c>
      <c r="K31">
        <f t="shared" si="5"/>
        <v>1783.417060140558</v>
      </c>
      <c r="L31" s="2"/>
      <c r="M31" s="2"/>
      <c r="N31" s="3"/>
      <c r="O31" s="5"/>
    </row>
    <row r="32" spans="1:15" ht="13.5">
      <c r="A32" s="9"/>
      <c r="B32" s="15">
        <f t="shared" si="0"/>
        <v>13</v>
      </c>
      <c r="C32" s="29">
        <f t="shared" si="1"/>
        <v>-0.005238723217302899</v>
      </c>
      <c r="D32" s="29">
        <f t="shared" si="2"/>
        <v>0.005063873352494599</v>
      </c>
      <c r="E32" s="14">
        <f t="shared" si="3"/>
        <v>-0.0007580995732584398</v>
      </c>
      <c r="F32" s="29"/>
      <c r="G32" s="29"/>
      <c r="H32" s="29"/>
      <c r="I32" s="14"/>
      <c r="J32" s="2">
        <f t="shared" si="4"/>
        <v>172.0625</v>
      </c>
      <c r="K32">
        <f t="shared" si="5"/>
        <v>2256.98848376972</v>
      </c>
      <c r="L32" s="2"/>
      <c r="M32" s="2"/>
      <c r="N32" s="3"/>
      <c r="O32" s="5"/>
    </row>
    <row r="33" spans="1:15" ht="13.5">
      <c r="A33" s="9"/>
      <c r="B33" s="15">
        <f t="shared" si="0"/>
        <v>14</v>
      </c>
      <c r="C33" s="29">
        <f t="shared" si="1"/>
        <v>-0.004157992620212672</v>
      </c>
      <c r="D33" s="29">
        <f t="shared" si="2"/>
        <v>0.004179621619941231</v>
      </c>
      <c r="E33" s="14">
        <f t="shared" si="3"/>
        <v>-0.000498597998047553</v>
      </c>
      <c r="F33" s="29"/>
      <c r="G33" s="29"/>
      <c r="H33" s="29"/>
      <c r="I33" s="14"/>
      <c r="J33" s="2">
        <f t="shared" si="4"/>
        <v>199.0625</v>
      </c>
      <c r="K33">
        <f t="shared" si="5"/>
        <v>2808.56307028619</v>
      </c>
      <c r="L33" s="2"/>
      <c r="M33" s="2"/>
      <c r="N33" s="3"/>
      <c r="O33" s="5"/>
    </row>
    <row r="34" spans="1:15" ht="13.5">
      <c r="A34" s="9"/>
      <c r="B34" s="23">
        <f t="shared" si="0"/>
        <v>15</v>
      </c>
      <c r="C34" s="29">
        <f t="shared" si="1"/>
        <v>-0.0033525499848416768</v>
      </c>
      <c r="D34" s="29">
        <f t="shared" si="2"/>
        <v>0.003485744270855848</v>
      </c>
      <c r="E34" s="14">
        <f t="shared" si="3"/>
        <v>-0.0003276089328827529</v>
      </c>
      <c r="F34" s="29"/>
      <c r="G34" s="29"/>
      <c r="H34" s="29"/>
      <c r="I34" s="14"/>
      <c r="J34" s="2">
        <f t="shared" si="4"/>
        <v>228.0625</v>
      </c>
      <c r="K34">
        <f t="shared" si="5"/>
        <v>3444.1401934472906</v>
      </c>
      <c r="L34" s="2"/>
      <c r="M34" s="2"/>
      <c r="N34" s="3"/>
      <c r="O34" s="5"/>
    </row>
    <row r="35" spans="1:17" ht="13.5">
      <c r="A35" s="26"/>
      <c r="B35" s="24"/>
      <c r="C35" s="24"/>
      <c r="D35" s="24"/>
      <c r="E35" s="24"/>
      <c r="F35" s="24"/>
      <c r="G35" s="24"/>
      <c r="H35" s="24"/>
      <c r="I35" s="25"/>
      <c r="J35" s="5"/>
      <c r="K35" s="5"/>
      <c r="O35" s="1"/>
      <c r="Q35" s="1"/>
    </row>
    <row r="36" spans="2:11" ht="13.5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3.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3.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3.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3.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3.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3.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3.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3.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3.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3.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3.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3.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smith college</cp:lastModifiedBy>
  <dcterms:created xsi:type="dcterms:W3CDTF">2010-06-16T12:02:38Z</dcterms:created>
  <dcterms:modified xsi:type="dcterms:W3CDTF">2010-06-16T12:08:30Z</dcterms:modified>
  <cp:category/>
  <cp:version/>
  <cp:contentType/>
  <cp:contentStatus/>
</cp:coreProperties>
</file>